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203\Desktop\2023\EDOS. FINANCIEROS 2023\1.-Edos. Financ. 1er. Trim-2023\Edos. Financ. 1er. Trim-2023 (PUBLICACION)\"/>
    </mc:Choice>
  </mc:AlternateContent>
  <xr:revisionPtr revIDLastSave="0" documentId="13_ncr:1_{C6FE6C64-8E0C-4A73-9068-20FD8BE39B9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EAI!$A$1:$G$51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4" l="1"/>
  <c r="G22" i="4" l="1"/>
  <c r="E31" i="4"/>
  <c r="F31" i="4"/>
  <c r="C31" i="4"/>
  <c r="F21" i="4"/>
  <c r="E21" i="4"/>
  <c r="C21" i="4"/>
  <c r="B31" i="4"/>
  <c r="B21" i="4"/>
  <c r="G38" i="4" l="1"/>
  <c r="G37" i="4" s="1"/>
  <c r="D38" i="4"/>
  <c r="D37" i="4" s="1"/>
  <c r="F37" i="4"/>
  <c r="F40" i="4" s="1"/>
  <c r="E37" i="4"/>
  <c r="E40" i="4" s="1"/>
  <c r="C37" i="4"/>
  <c r="C40" i="4" s="1"/>
  <c r="B37" i="4"/>
  <c r="B40" i="4" s="1"/>
  <c r="G35" i="4"/>
  <c r="D35" i="4"/>
  <c r="G34" i="4"/>
  <c r="D34" i="4"/>
  <c r="G33" i="4"/>
  <c r="D33" i="4"/>
  <c r="G32" i="4"/>
  <c r="D32" i="4"/>
  <c r="G29" i="4"/>
  <c r="D29" i="4"/>
  <c r="G28" i="4"/>
  <c r="D28" i="4"/>
  <c r="G27" i="4"/>
  <c r="D27" i="4"/>
  <c r="G26" i="4"/>
  <c r="D26" i="4"/>
  <c r="G25" i="4"/>
  <c r="D25" i="4"/>
  <c r="G24" i="4"/>
  <c r="D24" i="4"/>
  <c r="G23" i="4"/>
  <c r="D23" i="4"/>
  <c r="F16" i="4"/>
  <c r="E16" i="4"/>
  <c r="C16" i="4"/>
  <c r="B16" i="4"/>
  <c r="G14" i="4"/>
  <c r="D14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21" i="4" l="1"/>
  <c r="D16" i="4"/>
  <c r="D21" i="4"/>
  <c r="G16" i="4"/>
  <c r="D31" i="4"/>
  <c r="G31" i="4"/>
  <c r="G40" i="4" l="1"/>
  <c r="D40" i="4"/>
</calcChain>
</file>

<file path=xl/sharedStrings.xml><?xml version="1.0" encoding="utf-8"?>
<sst xmlns="http://schemas.openxmlformats.org/spreadsheetml/2006/main" count="99" uniqueCount="51">
  <si>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</si>
  <si>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</si>
  <si>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</si>
  <si>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</si>
  <si>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</si>
  <si>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</si>
  <si>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</si>
  <si>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</si>
  <si>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</si>
  <si>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</si>
  <si>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</si>
  <si>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</si>
  <si>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</si>
  <si>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</si>
  <si>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</si>
  <si>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</si>
  <si>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</si>
  <si>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</si>
  <si>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</si>
  <si>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</si>
  <si>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</si>
  <si>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</si>
  <si>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</si>
  <si>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</si>
  <si>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</si>
  <si>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</si>
  <si>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</si>
  <si>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</si>
  <si>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</si>
  <si>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</si>
  <si>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</si>
  <si>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</si>
  <si>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</si>
  <si>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</si>
  <si>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</si>
  <si>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</si>
  <si>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</si>
  <si>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</si>
  <si>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</si>
  <si>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</si>
  <si>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</si>
  <si>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</si>
  <si>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</si>
  <si>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</si>
  <si>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</si>
  <si>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</si>
  <si>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</si>
  <si>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</si>
  <si>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“Bajo protesta de decir verdad declaramos que los Estados Financieros y sus notas, son razonablemente correctos y son responsabilidad del emisor”.</t>
  </si>
  <si>
    <t>Municipio de Salamanca, Guanajuato.
Estado Analítico de Ingresos
Del 1 de Enero al 31 de Marzo de 2023</t>
  </si>
  <si>
    <t>Ingresos de los Entes Públicos de los Poderes Legislativo y Judicial, de los Órganos Autónomos y del Sector Paraestatal o Paramunicipal, así como de las Empresas Productivas del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</si>
</sst>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  <numFmt numFmtId="167" formatCode="General_)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8">
    <xf numFmtId="0" fontId="0" fillId="0" borderId="0"/>
    <xf numFmtId="167" fontId="1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3" xfId="8" quotePrefix="1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4" fontId="7" fillId="0" borderId="9" xfId="8" applyNumberFormat="1" applyFont="1" applyBorder="1" applyAlignment="1" applyProtection="1">
      <alignment vertical="top"/>
      <protection locked="0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49" fontId="12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0" borderId="2" xfId="8" applyFont="1" applyBorder="1" applyAlignment="1">
      <alignment horizontal="left" vertical="top" indent="1"/>
    </xf>
    <xf numFmtId="0" fontId="7" fillId="0" borderId="0" xfId="8" applyFont="1" applyAlignment="1">
      <alignment horizontal="left" vertical="top" wrapText="1" indent="2"/>
    </xf>
    <xf numFmtId="0" fontId="8" fillId="2" borderId="7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vertical="center"/>
    </xf>
    <xf numFmtId="0" fontId="8" fillId="2" borderId="11" xfId="8" applyFont="1" applyFill="1" applyBorder="1" applyAlignment="1">
      <alignment vertical="center"/>
    </xf>
    <xf numFmtId="0" fontId="8" fillId="2" borderId="6" xfId="8" applyFont="1" applyFill="1" applyBorder="1" applyAlignment="1">
      <alignment horizontal="center" vertical="center" wrapText="1"/>
    </xf>
    <xf numFmtId="0" fontId="8" fillId="2" borderId="12" xfId="8" applyFont="1" applyFill="1" applyBorder="1" applyAlignment="1">
      <alignment horizontal="center" vertical="center"/>
    </xf>
    <xf numFmtId="0" fontId="8" fillId="2" borderId="7" xfId="8" applyFont="1" applyFill="1" applyBorder="1" applyAlignment="1">
      <alignment vertical="center" wrapText="1"/>
    </xf>
    <xf numFmtId="0" fontId="8" fillId="2" borderId="11" xfId="8" applyFont="1" applyFill="1" applyBorder="1" applyAlignment="1">
      <alignment vertical="center" wrapText="1"/>
    </xf>
    <xf numFmtId="0" fontId="8" fillId="0" borderId="2" xfId="8" applyFont="1" applyBorder="1" applyAlignment="1">
      <alignment horizontal="left" vertical="top" wrapText="1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13" fillId="2" borderId="4" xfId="8" applyFont="1" applyFill="1" applyBorder="1" applyAlignment="1" applyProtection="1">
      <alignment horizontal="center" vertical="center" wrapText="1"/>
      <protection locked="0"/>
    </xf>
    <xf numFmtId="0" fontId="13" fillId="2" borderId="5" xfId="8" applyFont="1" applyFill="1" applyBorder="1" applyAlignment="1" applyProtection="1">
      <alignment horizontal="center" vertical="center" wrapText="1"/>
      <protection locked="0"/>
    </xf>
    <xf numFmtId="0" fontId="13" fillId="2" borderId="6" xfId="8" applyFont="1" applyFill="1" applyBorder="1" applyAlignment="1" applyProtection="1">
      <alignment horizontal="center" vertical="center" wrapText="1"/>
      <protection locked="0"/>
    </xf>
    <xf numFmtId="4" fontId="14" fillId="0" borderId="8" xfId="8" applyNumberFormat="1" applyFont="1" applyBorder="1" applyAlignment="1" applyProtection="1">
      <alignment vertical="top"/>
      <protection locked="0"/>
    </xf>
    <xf numFmtId="4" fontId="14" fillId="0" borderId="10" xfId="8" applyNumberFormat="1" applyFont="1" applyBorder="1" applyAlignment="1" applyProtection="1">
      <alignment vertical="top"/>
      <protection locked="0"/>
    </xf>
    <xf numFmtId="4" fontId="14" fillId="0" borderId="9" xfId="8" applyNumberFormat="1" applyFont="1" applyBorder="1" applyAlignment="1" applyProtection="1">
      <alignment vertical="top"/>
      <protection locked="0"/>
    </xf>
    <xf numFmtId="4" fontId="1" fillId="0" borderId="3" xfId="8" applyNumberFormat="1" applyFont="1" applyBorder="1" applyAlignment="1" applyProtection="1">
      <alignment vertical="top"/>
      <protection locked="0"/>
    </xf>
    <xf numFmtId="4" fontId="1" fillId="0" borderId="5" xfId="8" applyNumberFormat="1" applyFont="1" applyBorder="1" applyAlignment="1" applyProtection="1">
      <alignment vertical="top"/>
      <protection locked="0"/>
    </xf>
    <xf numFmtId="4" fontId="1" fillId="0" borderId="8" xfId="8" applyNumberFormat="1" applyFont="1" applyBorder="1" applyAlignment="1" applyProtection="1">
      <alignment vertical="top"/>
      <protection locked="0"/>
    </xf>
    <xf numFmtId="4" fontId="13" fillId="0" borderId="8" xfId="8" applyNumberFormat="1" applyFont="1" applyBorder="1" applyAlignment="1" applyProtection="1">
      <alignment vertical="top"/>
      <protection locked="0"/>
    </xf>
    <xf numFmtId="4" fontId="1" fillId="0" borderId="10" xfId="8" applyNumberFormat="1" applyFont="1" applyBorder="1" applyAlignment="1" applyProtection="1">
      <alignment vertical="top"/>
      <protection locked="0"/>
    </xf>
    <xf numFmtId="4" fontId="13" fillId="0" borderId="10" xfId="8" applyNumberFormat="1" applyFont="1" applyBorder="1" applyAlignment="1" applyProtection="1">
      <alignment vertical="top"/>
      <protection locked="0"/>
    </xf>
    <xf numFmtId="4" fontId="1" fillId="0" borderId="7" xfId="8" applyNumberFormat="1" applyFont="1" applyBorder="1" applyAlignment="1" applyProtection="1">
      <alignment vertical="top"/>
      <protection locked="0"/>
    </xf>
    <xf numFmtId="4" fontId="13" fillId="0" borderId="4" xfId="8" applyNumberFormat="1" applyFont="1" applyBorder="1" applyAlignment="1" applyProtection="1">
      <alignment vertical="top"/>
      <protection locked="0"/>
    </xf>
    <xf numFmtId="4" fontId="13" fillId="0" borderId="6" xfId="8" applyNumberFormat="1" applyFont="1" applyBorder="1" applyAlignment="1" applyProtection="1">
      <alignment vertical="top"/>
      <protection locked="0"/>
    </xf>
    <xf numFmtId="4" fontId="1" fillId="0" borderId="9" xfId="8" applyNumberFormat="1" applyFont="1" applyBorder="1" applyAlignment="1" applyProtection="1">
      <alignment vertical="top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1600200</xdr:colOff>
      <xdr:row>47</xdr:row>
      <xdr:rowOff>76200</xdr:rowOff>
    </xdr:from>
    <xdr:to>
      <xdr:col>5</xdr:col>
      <xdr:colOff>234315</xdr:colOff>
      <xdr:row>51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BC272DF-9ED6-4A91-BD4E-B1238F5BB1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1600200" y="8934450"/>
          <a:ext cx="64960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"/>
  <sheetViews>
    <sheetView showGridLines="0" tabSelected="1" zoomScaleNormal="100" workbookViewId="0">
      <selection activeCell="C23" sqref="C23"/>
    </sheetView>
  </sheetViews>
  <sheetFormatPr baseColWidth="10" defaultColWidth="12" defaultRowHeight="10.199999999999999" x14ac:dyDescent="0.2"/>
  <cols>
    <col min="1" max="1" width="62.42578125" style="2" customWidth="1"/>
    <col min="2" max="2" width="17.85546875" style="2" customWidth="1"/>
    <col min="3" max="3" width="19.85546875" style="2" customWidth="1"/>
    <col min="4" max="4" width="19.7109375" style="2" bestFit="1" customWidth="1"/>
    <col min="5" max="5" width="17.85546875" style="2" customWidth="1"/>
    <col min="6" max="6" width="18.85546875" style="2" customWidth="1"/>
    <col min="7" max="7" width="18.5703125" style="2" bestFit="1" customWidth="1"/>
    <col min="8" max="16384" width="12" style="2"/>
  </cols>
  <sheetData>
    <row r="1" spans="1:8" s="3" customFormat="1" ht="43.2" customHeight="1" x14ac:dyDescent="0.2">
      <c r="A1" s="37" t="s">
        <v>49</v>
      </c>
      <c r="B1" s="38"/>
      <c r="C1" s="38"/>
      <c r="D1" s="38"/>
      <c r="E1" s="38"/>
      <c r="F1" s="38"/>
      <c r="G1" s="39"/>
    </row>
    <row r="2" spans="1:8" s="3" customFormat="1" x14ac:dyDescent="0.2">
      <c r="A2" s="24"/>
      <c r="B2" s="31" t="s">
        <v>22</v>
      </c>
      <c r="C2" s="32"/>
      <c r="D2" s="32"/>
      <c r="E2" s="32"/>
      <c r="F2" s="33"/>
      <c r="G2" s="35" t="s">
        <v>19</v>
      </c>
    </row>
    <row r="3" spans="1:8" s="1" customFormat="1" ht="24.9" customHeight="1" x14ac:dyDescent="0.2">
      <c r="A3" s="27" t="s">
        <v>14</v>
      </c>
      <c r="B3" s="26" t="s">
        <v>15</v>
      </c>
      <c r="C3" s="4" t="s">
        <v>20</v>
      </c>
      <c r="D3" s="4" t="s">
        <v>16</v>
      </c>
      <c r="E3" s="4" t="s">
        <v>17</v>
      </c>
      <c r="F3" s="4" t="s">
        <v>18</v>
      </c>
      <c r="G3" s="36"/>
    </row>
    <row r="4" spans="1:8" s="1" customFormat="1" x14ac:dyDescent="0.2">
      <c r="A4" s="25"/>
      <c r="B4" s="6" t="s">
        <v>7</v>
      </c>
      <c r="C4" s="6" t="s">
        <v>8</v>
      </c>
      <c r="D4" s="6" t="s">
        <v>9</v>
      </c>
      <c r="E4" s="6" t="s">
        <v>10</v>
      </c>
      <c r="F4" s="6" t="s">
        <v>11</v>
      </c>
      <c r="G4" s="6" t="s">
        <v>12</v>
      </c>
    </row>
    <row r="5" spans="1:8" ht="13.2" x14ac:dyDescent="0.2">
      <c r="A5" s="19" t="s">
        <v>0</v>
      </c>
      <c r="B5" s="40">
        <v>126180360.31</v>
      </c>
      <c r="C5" s="40">
        <v>0</v>
      </c>
      <c r="D5" s="40">
        <f>B5+C5</f>
        <v>126180360.31</v>
      </c>
      <c r="E5" s="40">
        <v>60317257.979999997</v>
      </c>
      <c r="F5" s="40">
        <v>60317257.979999997</v>
      </c>
      <c r="G5" s="40">
        <f>F5-B5</f>
        <v>-65863102.330000006</v>
      </c>
      <c r="H5" s="18" t="s">
        <v>37</v>
      </c>
    </row>
    <row r="6" spans="1:8" ht="13.2" x14ac:dyDescent="0.2">
      <c r="A6" s="20" t="s">
        <v>1</v>
      </c>
      <c r="B6" s="41">
        <v>0</v>
      </c>
      <c r="C6" s="41">
        <v>0</v>
      </c>
      <c r="D6" s="41">
        <f t="shared" ref="D6:D9" si="0">B6+C6</f>
        <v>0</v>
      </c>
      <c r="E6" s="41">
        <v>0</v>
      </c>
      <c r="F6" s="41">
        <v>0</v>
      </c>
      <c r="G6" s="41">
        <f t="shared" ref="G6:G9" si="1">F6-B6</f>
        <v>0</v>
      </c>
      <c r="H6" s="18" t="s">
        <v>47</v>
      </c>
    </row>
    <row r="7" spans="1:8" ht="13.2" x14ac:dyDescent="0.2">
      <c r="A7" s="19" t="s">
        <v>2</v>
      </c>
      <c r="B7" s="41">
        <v>0</v>
      </c>
      <c r="C7" s="41">
        <v>0</v>
      </c>
      <c r="D7" s="41">
        <f t="shared" si="0"/>
        <v>0</v>
      </c>
      <c r="E7" s="41">
        <v>0</v>
      </c>
      <c r="F7" s="41">
        <v>0</v>
      </c>
      <c r="G7" s="41">
        <f t="shared" si="1"/>
        <v>0</v>
      </c>
      <c r="H7" s="18" t="s">
        <v>38</v>
      </c>
    </row>
    <row r="8" spans="1:8" ht="13.2" x14ac:dyDescent="0.2">
      <c r="A8" s="19" t="s">
        <v>3</v>
      </c>
      <c r="B8" s="41">
        <v>89568885.900000006</v>
      </c>
      <c r="C8" s="41">
        <v>0</v>
      </c>
      <c r="D8" s="41">
        <f t="shared" si="0"/>
        <v>89568885.900000006</v>
      </c>
      <c r="E8" s="41">
        <v>19065082.57</v>
      </c>
      <c r="F8" s="41">
        <v>19065082.57</v>
      </c>
      <c r="G8" s="41">
        <f t="shared" si="1"/>
        <v>-70503803.330000013</v>
      </c>
      <c r="H8" s="18" t="s">
        <v>39</v>
      </c>
    </row>
    <row r="9" spans="1:8" ht="13.2" x14ac:dyDescent="0.2">
      <c r="A9" s="19" t="s">
        <v>4</v>
      </c>
      <c r="B9" s="41">
        <v>12542584.27</v>
      </c>
      <c r="C9" s="41">
        <v>0</v>
      </c>
      <c r="D9" s="41">
        <f t="shared" si="0"/>
        <v>12542584.27</v>
      </c>
      <c r="E9" s="41">
        <v>4200425.99</v>
      </c>
      <c r="F9" s="41">
        <v>4200425.99</v>
      </c>
      <c r="G9" s="41">
        <f t="shared" si="1"/>
        <v>-8342158.2799999993</v>
      </c>
      <c r="H9" s="18" t="s">
        <v>40</v>
      </c>
    </row>
    <row r="10" spans="1:8" ht="13.2" x14ac:dyDescent="0.2">
      <c r="A10" s="20" t="s">
        <v>5</v>
      </c>
      <c r="B10" s="41">
        <v>22028694.190000001</v>
      </c>
      <c r="C10" s="41">
        <v>0</v>
      </c>
      <c r="D10" s="41">
        <f t="shared" ref="D10:D13" si="2">B10+C10</f>
        <v>22028694.190000001</v>
      </c>
      <c r="E10" s="41">
        <v>4007315.97</v>
      </c>
      <c r="F10" s="41">
        <v>4007315.97</v>
      </c>
      <c r="G10" s="41">
        <f t="shared" ref="G10:G13" si="3">F10-B10</f>
        <v>-18021378.220000003</v>
      </c>
      <c r="H10" s="18" t="s">
        <v>41</v>
      </c>
    </row>
    <row r="11" spans="1:8" ht="20.399999999999999" x14ac:dyDescent="0.2">
      <c r="A11" s="19" t="s">
        <v>24</v>
      </c>
      <c r="B11" s="41">
        <v>0</v>
      </c>
      <c r="C11" s="41">
        <v>0</v>
      </c>
      <c r="D11" s="41">
        <f t="shared" si="2"/>
        <v>0</v>
      </c>
      <c r="E11" s="41">
        <v>0</v>
      </c>
      <c r="F11" s="41">
        <v>0</v>
      </c>
      <c r="G11" s="41">
        <f t="shared" si="3"/>
        <v>0</v>
      </c>
      <c r="H11" s="18" t="s">
        <v>42</v>
      </c>
    </row>
    <row r="12" spans="1:8" ht="20.399999999999999" x14ac:dyDescent="0.2">
      <c r="A12" s="19" t="s">
        <v>25</v>
      </c>
      <c r="B12" s="41">
        <v>624874182.84000003</v>
      </c>
      <c r="C12" s="41">
        <v>193109348.30000001</v>
      </c>
      <c r="D12" s="41">
        <f t="shared" si="2"/>
        <v>817983531.1400001</v>
      </c>
      <c r="E12" s="41">
        <v>181184852.19999999</v>
      </c>
      <c r="F12" s="41">
        <v>181184852.19999999</v>
      </c>
      <c r="G12" s="41">
        <f t="shared" si="3"/>
        <v>-443689330.64000005</v>
      </c>
      <c r="H12" s="18" t="s">
        <v>43</v>
      </c>
    </row>
    <row r="13" spans="1:8" ht="20.399999999999999" x14ac:dyDescent="0.2">
      <c r="A13" s="19" t="s">
        <v>26</v>
      </c>
      <c r="B13" s="41">
        <v>1055570.07</v>
      </c>
      <c r="C13" s="41">
        <v>506332</v>
      </c>
      <c r="D13" s="41">
        <f t="shared" si="2"/>
        <v>1561902.07</v>
      </c>
      <c r="E13" s="41">
        <v>1459088.79</v>
      </c>
      <c r="F13" s="41">
        <v>1459088.79</v>
      </c>
      <c r="G13" s="41">
        <f t="shared" si="3"/>
        <v>403518.71999999997</v>
      </c>
      <c r="H13" s="18" t="s">
        <v>44</v>
      </c>
    </row>
    <row r="14" spans="1:8" ht="13.2" x14ac:dyDescent="0.2">
      <c r="A14" s="19" t="s">
        <v>6</v>
      </c>
      <c r="B14" s="41">
        <v>0</v>
      </c>
      <c r="C14" s="41">
        <v>269801819.49000001</v>
      </c>
      <c r="D14" s="41">
        <f t="shared" ref="D14" si="4">B14+C14</f>
        <v>269801819.49000001</v>
      </c>
      <c r="E14" s="41">
        <v>0</v>
      </c>
      <c r="F14" s="41">
        <v>0</v>
      </c>
      <c r="G14" s="41">
        <f t="shared" ref="G14" si="5">F14-B14</f>
        <v>0</v>
      </c>
      <c r="H14" s="18" t="s">
        <v>45</v>
      </c>
    </row>
    <row r="15" spans="1:8" ht="13.2" x14ac:dyDescent="0.2">
      <c r="B15" s="42"/>
      <c r="C15" s="42"/>
      <c r="D15" s="42"/>
      <c r="E15" s="42"/>
      <c r="F15" s="42"/>
      <c r="G15" s="42"/>
      <c r="H15" s="18" t="s">
        <v>46</v>
      </c>
    </row>
    <row r="16" spans="1:8" ht="13.2" x14ac:dyDescent="0.2">
      <c r="A16" s="7" t="s">
        <v>13</v>
      </c>
      <c r="B16" s="43">
        <f>SUM(B5:B14)</f>
        <v>876250277.58000004</v>
      </c>
      <c r="C16" s="43">
        <f t="shared" ref="C16:G16" si="6">SUM(C5:C14)</f>
        <v>463417499.79000002</v>
      </c>
      <c r="D16" s="43">
        <f t="shared" si="6"/>
        <v>1339667777.3700004</v>
      </c>
      <c r="E16" s="43">
        <f t="shared" si="6"/>
        <v>270234023.5</v>
      </c>
      <c r="F16" s="44">
        <f t="shared" si="6"/>
        <v>270234023.5</v>
      </c>
      <c r="G16" s="45">
        <f t="shared" si="6"/>
        <v>-606016254.08000004</v>
      </c>
      <c r="H16" s="18" t="s">
        <v>46</v>
      </c>
    </row>
    <row r="17" spans="1:8" x14ac:dyDescent="0.2">
      <c r="A17" s="11"/>
      <c r="B17" s="12"/>
      <c r="C17" s="12"/>
      <c r="D17" s="14"/>
      <c r="E17" s="13" t="s">
        <v>21</v>
      </c>
      <c r="F17" s="15"/>
      <c r="G17" s="10"/>
      <c r="H17" s="18" t="s">
        <v>46</v>
      </c>
    </row>
    <row r="18" spans="1:8" ht="10.199999999999999" customHeight="1" x14ac:dyDescent="0.2">
      <c r="A18" s="28"/>
      <c r="B18" s="31" t="s">
        <v>22</v>
      </c>
      <c r="C18" s="32"/>
      <c r="D18" s="32"/>
      <c r="E18" s="32"/>
      <c r="F18" s="33"/>
      <c r="G18" s="35" t="s">
        <v>19</v>
      </c>
      <c r="H18" s="18" t="s">
        <v>46</v>
      </c>
    </row>
    <row r="19" spans="1:8" ht="20.399999999999999" x14ac:dyDescent="0.2">
      <c r="A19" s="23" t="s">
        <v>23</v>
      </c>
      <c r="B19" s="4" t="s">
        <v>15</v>
      </c>
      <c r="C19" s="4" t="s">
        <v>20</v>
      </c>
      <c r="D19" s="4" t="s">
        <v>16</v>
      </c>
      <c r="E19" s="4" t="s">
        <v>17</v>
      </c>
      <c r="F19" s="5" t="s">
        <v>18</v>
      </c>
      <c r="G19" s="36"/>
      <c r="H19" s="18" t="s">
        <v>46</v>
      </c>
    </row>
    <row r="20" spans="1:8" x14ac:dyDescent="0.2">
      <c r="A20" s="29"/>
      <c r="B20" s="6" t="s">
        <v>7</v>
      </c>
      <c r="C20" s="6" t="s">
        <v>8</v>
      </c>
      <c r="D20" s="6" t="s">
        <v>9</v>
      </c>
      <c r="E20" s="6" t="s">
        <v>10</v>
      </c>
      <c r="F20" s="6" t="s">
        <v>11</v>
      </c>
      <c r="G20" s="6" t="s">
        <v>12</v>
      </c>
      <c r="H20" s="18" t="s">
        <v>46</v>
      </c>
    </row>
    <row r="21" spans="1:8" ht="13.2" x14ac:dyDescent="0.2">
      <c r="A21" s="21" t="s">
        <v>27</v>
      </c>
      <c r="B21" s="46">
        <f t="shared" ref="B21:G21" si="7">SUM(B22+B23+B24+B25+B26+B27+B28+B29)</f>
        <v>876250277.58000004</v>
      </c>
      <c r="C21" s="46">
        <f t="shared" si="7"/>
        <v>193615680.30000001</v>
      </c>
      <c r="D21" s="46">
        <f t="shared" si="7"/>
        <v>1069865957.8800002</v>
      </c>
      <c r="E21" s="46">
        <f t="shared" si="7"/>
        <v>270234023.5</v>
      </c>
      <c r="F21" s="46">
        <f t="shared" si="7"/>
        <v>270234023.5</v>
      </c>
      <c r="G21" s="46">
        <f t="shared" si="7"/>
        <v>-606016254.08000004</v>
      </c>
      <c r="H21" s="18" t="s">
        <v>46</v>
      </c>
    </row>
    <row r="22" spans="1:8" ht="13.2" x14ac:dyDescent="0.2">
      <c r="A22" s="22" t="s">
        <v>0</v>
      </c>
      <c r="B22" s="47">
        <v>126180360.31</v>
      </c>
      <c r="C22" s="47">
        <v>0</v>
      </c>
      <c r="D22" s="47">
        <f t="shared" ref="D22:D25" si="8">B22+C22</f>
        <v>126180360.31</v>
      </c>
      <c r="E22" s="47">
        <v>60317257.979999997</v>
      </c>
      <c r="F22" s="47">
        <v>60317257.979999997</v>
      </c>
      <c r="G22" s="47">
        <f t="shared" ref="G22:G25" si="9">F22-B22</f>
        <v>-65863102.330000006</v>
      </c>
      <c r="H22" s="18" t="s">
        <v>37</v>
      </c>
    </row>
    <row r="23" spans="1:8" ht="13.2" x14ac:dyDescent="0.2">
      <c r="A23" s="22" t="s">
        <v>1</v>
      </c>
      <c r="B23" s="47">
        <v>0</v>
      </c>
      <c r="C23" s="47">
        <v>0</v>
      </c>
      <c r="D23" s="47">
        <f t="shared" si="8"/>
        <v>0</v>
      </c>
      <c r="E23" s="47">
        <v>0</v>
      </c>
      <c r="F23" s="47">
        <v>0</v>
      </c>
      <c r="G23" s="47">
        <f t="shared" si="9"/>
        <v>0</v>
      </c>
      <c r="H23" s="18" t="s">
        <v>47</v>
      </c>
    </row>
    <row r="24" spans="1:8" ht="13.2" x14ac:dyDescent="0.2">
      <c r="A24" s="22" t="s">
        <v>2</v>
      </c>
      <c r="B24" s="47">
        <v>0</v>
      </c>
      <c r="C24" s="47">
        <v>0</v>
      </c>
      <c r="D24" s="47">
        <f t="shared" si="8"/>
        <v>0</v>
      </c>
      <c r="E24" s="47">
        <v>0</v>
      </c>
      <c r="F24" s="47">
        <v>0</v>
      </c>
      <c r="G24" s="47">
        <f t="shared" si="9"/>
        <v>0</v>
      </c>
      <c r="H24" s="18" t="s">
        <v>38</v>
      </c>
    </row>
    <row r="25" spans="1:8" ht="13.2" x14ac:dyDescent="0.2">
      <c r="A25" s="22" t="s">
        <v>3</v>
      </c>
      <c r="B25" s="47">
        <v>89568885.900000006</v>
      </c>
      <c r="C25" s="47">
        <v>0</v>
      </c>
      <c r="D25" s="47">
        <f t="shared" si="8"/>
        <v>89568885.900000006</v>
      </c>
      <c r="E25" s="47">
        <v>19065082.57</v>
      </c>
      <c r="F25" s="47">
        <v>19065082.57</v>
      </c>
      <c r="G25" s="47">
        <f t="shared" si="9"/>
        <v>-70503803.330000013</v>
      </c>
      <c r="H25" s="18" t="s">
        <v>39</v>
      </c>
    </row>
    <row r="26" spans="1:8" ht="13.2" x14ac:dyDescent="0.2">
      <c r="A26" s="22" t="s">
        <v>28</v>
      </c>
      <c r="B26" s="47">
        <v>12542584.27</v>
      </c>
      <c r="C26" s="47">
        <v>0</v>
      </c>
      <c r="D26" s="47">
        <f t="shared" ref="D26" si="10">B26+C26</f>
        <v>12542584.27</v>
      </c>
      <c r="E26" s="47">
        <v>4200425.99</v>
      </c>
      <c r="F26" s="47">
        <v>4200425.99</v>
      </c>
      <c r="G26" s="47">
        <f t="shared" ref="G26" si="11">F26-B26</f>
        <v>-8342158.2799999993</v>
      </c>
      <c r="H26" s="18" t="s">
        <v>40</v>
      </c>
    </row>
    <row r="27" spans="1:8" ht="13.2" x14ac:dyDescent="0.2">
      <c r="A27" s="22" t="s">
        <v>29</v>
      </c>
      <c r="B27" s="47">
        <v>22028694.190000001</v>
      </c>
      <c r="C27" s="47">
        <v>0</v>
      </c>
      <c r="D27" s="47">
        <f t="shared" ref="D27:D29" si="12">B27+C27</f>
        <v>22028694.190000001</v>
      </c>
      <c r="E27" s="47">
        <v>4007315.97</v>
      </c>
      <c r="F27" s="47">
        <v>4007315.97</v>
      </c>
      <c r="G27" s="47">
        <f t="shared" ref="G27:G29" si="13">F27-B27</f>
        <v>-18021378.220000003</v>
      </c>
      <c r="H27" s="18" t="s">
        <v>41</v>
      </c>
    </row>
    <row r="28" spans="1:8" ht="20.399999999999999" x14ac:dyDescent="0.2">
      <c r="A28" s="22" t="s">
        <v>30</v>
      </c>
      <c r="B28" s="47">
        <v>624874182.84000003</v>
      </c>
      <c r="C28" s="47">
        <v>193109348.30000001</v>
      </c>
      <c r="D28" s="47">
        <f t="shared" si="12"/>
        <v>817983531.1400001</v>
      </c>
      <c r="E28" s="47">
        <v>181184852.19999999</v>
      </c>
      <c r="F28" s="47">
        <v>181184852.19999999</v>
      </c>
      <c r="G28" s="47">
        <f t="shared" si="13"/>
        <v>-443689330.64000005</v>
      </c>
      <c r="H28" s="18" t="s">
        <v>43</v>
      </c>
    </row>
    <row r="29" spans="1:8" ht="20.399999999999999" x14ac:dyDescent="0.2">
      <c r="A29" s="22" t="s">
        <v>26</v>
      </c>
      <c r="B29" s="47">
        <v>1055570.07</v>
      </c>
      <c r="C29" s="47">
        <v>506332</v>
      </c>
      <c r="D29" s="47">
        <f t="shared" si="12"/>
        <v>1561902.07</v>
      </c>
      <c r="E29" s="47">
        <v>1459088.79</v>
      </c>
      <c r="F29" s="47">
        <v>1459088.79</v>
      </c>
      <c r="G29" s="47">
        <f t="shared" si="13"/>
        <v>403518.71999999997</v>
      </c>
      <c r="H29" s="18" t="s">
        <v>44</v>
      </c>
    </row>
    <row r="30" spans="1:8" ht="13.2" x14ac:dyDescent="0.2">
      <c r="A30" s="8"/>
      <c r="B30" s="47"/>
      <c r="C30" s="47"/>
      <c r="D30" s="47"/>
      <c r="E30" s="47"/>
      <c r="F30" s="47"/>
      <c r="G30" s="47"/>
      <c r="H30" s="18" t="s">
        <v>46</v>
      </c>
    </row>
    <row r="31" spans="1:8" ht="33" customHeight="1" x14ac:dyDescent="0.2">
      <c r="A31" s="30" t="s">
        <v>50</v>
      </c>
      <c r="B31" s="48">
        <f t="shared" ref="B31:G31" si="14">SUM(B32:B35)</f>
        <v>0</v>
      </c>
      <c r="C31" s="48">
        <f t="shared" si="14"/>
        <v>0</v>
      </c>
      <c r="D31" s="48">
        <f t="shared" si="14"/>
        <v>0</v>
      </c>
      <c r="E31" s="48">
        <f t="shared" si="14"/>
        <v>0</v>
      </c>
      <c r="F31" s="48">
        <f t="shared" si="14"/>
        <v>0</v>
      </c>
      <c r="G31" s="48">
        <f t="shared" si="14"/>
        <v>0</v>
      </c>
      <c r="H31" s="18" t="s">
        <v>46</v>
      </c>
    </row>
    <row r="32" spans="1:8" ht="13.2" x14ac:dyDescent="0.2">
      <c r="A32" s="22" t="s">
        <v>1</v>
      </c>
      <c r="B32" s="47">
        <v>0</v>
      </c>
      <c r="C32" s="47">
        <v>0</v>
      </c>
      <c r="D32" s="47">
        <f>B32+C32</f>
        <v>0</v>
      </c>
      <c r="E32" s="47">
        <v>0</v>
      </c>
      <c r="F32" s="47">
        <v>0</v>
      </c>
      <c r="G32" s="47">
        <f>F32-B32</f>
        <v>0</v>
      </c>
      <c r="H32" s="18" t="s">
        <v>47</v>
      </c>
    </row>
    <row r="33" spans="1:8" ht="13.2" x14ac:dyDescent="0.2">
      <c r="A33" s="22" t="s">
        <v>31</v>
      </c>
      <c r="B33" s="47">
        <v>0</v>
      </c>
      <c r="C33" s="47">
        <v>0</v>
      </c>
      <c r="D33" s="47">
        <f>B33+C33</f>
        <v>0</v>
      </c>
      <c r="E33" s="47">
        <v>0</v>
      </c>
      <c r="F33" s="47">
        <v>0</v>
      </c>
      <c r="G33" s="47">
        <f t="shared" ref="G33:G34" si="15">F33-B33</f>
        <v>0</v>
      </c>
      <c r="H33" s="18" t="s">
        <v>40</v>
      </c>
    </row>
    <row r="34" spans="1:8" ht="21.6" x14ac:dyDescent="0.2">
      <c r="A34" s="22" t="s">
        <v>32</v>
      </c>
      <c r="B34" s="47">
        <v>0</v>
      </c>
      <c r="C34" s="47">
        <v>0</v>
      </c>
      <c r="D34" s="47">
        <f>B34+C34</f>
        <v>0</v>
      </c>
      <c r="E34" s="47">
        <v>0</v>
      </c>
      <c r="F34" s="47">
        <v>0</v>
      </c>
      <c r="G34" s="47">
        <f t="shared" si="15"/>
        <v>0</v>
      </c>
      <c r="H34" s="18" t="s">
        <v>42</v>
      </c>
    </row>
    <row r="35" spans="1:8" ht="20.399999999999999" x14ac:dyDescent="0.2">
      <c r="A35" s="22" t="s">
        <v>26</v>
      </c>
      <c r="B35" s="47">
        <v>0</v>
      </c>
      <c r="C35" s="47">
        <v>0</v>
      </c>
      <c r="D35" s="47">
        <f>B35+C35</f>
        <v>0</v>
      </c>
      <c r="E35" s="47">
        <v>0</v>
      </c>
      <c r="F35" s="47">
        <v>0</v>
      </c>
      <c r="G35" s="47">
        <f t="shared" ref="G35" si="16">F35-B35</f>
        <v>0</v>
      </c>
      <c r="H35" s="18" t="s">
        <v>44</v>
      </c>
    </row>
    <row r="36" spans="1:8" ht="13.2" x14ac:dyDescent="0.2">
      <c r="A36" s="8"/>
      <c r="B36" s="47"/>
      <c r="C36" s="47"/>
      <c r="D36" s="47"/>
      <c r="E36" s="47"/>
      <c r="F36" s="47"/>
      <c r="G36" s="47"/>
      <c r="H36" s="18" t="s">
        <v>46</v>
      </c>
    </row>
    <row r="37" spans="1:8" ht="13.2" x14ac:dyDescent="0.2">
      <c r="A37" s="21" t="s">
        <v>33</v>
      </c>
      <c r="B37" s="48">
        <f t="shared" ref="B37:G37" si="17">SUM(B38)</f>
        <v>0</v>
      </c>
      <c r="C37" s="48">
        <f t="shared" si="17"/>
        <v>269801819.49000001</v>
      </c>
      <c r="D37" s="48">
        <f t="shared" si="17"/>
        <v>269801819.49000001</v>
      </c>
      <c r="E37" s="48">
        <f t="shared" si="17"/>
        <v>0</v>
      </c>
      <c r="F37" s="48">
        <f t="shared" si="17"/>
        <v>0</v>
      </c>
      <c r="G37" s="48">
        <f t="shared" si="17"/>
        <v>0</v>
      </c>
      <c r="H37" s="18" t="s">
        <v>46</v>
      </c>
    </row>
    <row r="38" spans="1:8" ht="13.2" x14ac:dyDescent="0.2">
      <c r="A38" s="22" t="s">
        <v>6</v>
      </c>
      <c r="B38" s="47">
        <v>0</v>
      </c>
      <c r="C38" s="47">
        <v>269801819.49000001</v>
      </c>
      <c r="D38" s="47">
        <f>B38+C38</f>
        <v>269801819.49000001</v>
      </c>
      <c r="E38" s="47">
        <v>0</v>
      </c>
      <c r="F38" s="47">
        <v>0</v>
      </c>
      <c r="G38" s="47">
        <f>F38-B38</f>
        <v>0</v>
      </c>
      <c r="H38" s="18" t="s">
        <v>45</v>
      </c>
    </row>
    <row r="39" spans="1:8" ht="13.2" x14ac:dyDescent="0.2">
      <c r="A39" s="22"/>
      <c r="B39" s="47"/>
      <c r="C39" s="47"/>
      <c r="D39" s="47"/>
      <c r="E39" s="47"/>
      <c r="F39" s="47"/>
      <c r="G39" s="47"/>
      <c r="H39" s="18"/>
    </row>
    <row r="40" spans="1:8" ht="13.2" x14ac:dyDescent="0.2">
      <c r="A40" s="9" t="s">
        <v>13</v>
      </c>
      <c r="B40" s="43">
        <f>SUM(B37+B31+B21)</f>
        <v>876250277.58000004</v>
      </c>
      <c r="C40" s="43">
        <f t="shared" ref="C40:G40" si="18">SUM(C37+C31+C21)</f>
        <v>463417499.79000002</v>
      </c>
      <c r="D40" s="43">
        <f t="shared" si="18"/>
        <v>1339667777.3700004</v>
      </c>
      <c r="E40" s="43">
        <f t="shared" si="18"/>
        <v>270234023.5</v>
      </c>
      <c r="F40" s="43">
        <f t="shared" si="18"/>
        <v>270234023.5</v>
      </c>
      <c r="G40" s="45">
        <f t="shared" si="18"/>
        <v>-606016254.08000004</v>
      </c>
      <c r="H40" s="18" t="s">
        <v>46</v>
      </c>
    </row>
    <row r="41" spans="1:8" ht="13.2" x14ac:dyDescent="0.2">
      <c r="A41" s="11"/>
      <c r="B41" s="49"/>
      <c r="C41" s="49"/>
      <c r="D41" s="49"/>
      <c r="E41" s="50" t="s">
        <v>21</v>
      </c>
      <c r="F41" s="51"/>
      <c r="G41" s="52"/>
      <c r="H41" s="18" t="s">
        <v>46</v>
      </c>
    </row>
    <row r="42" spans="1:8" x14ac:dyDescent="0.2">
      <c r="A42" t="s">
        <v>48</v>
      </c>
    </row>
    <row r="43" spans="1:8" ht="21.6" x14ac:dyDescent="0.2">
      <c r="A43" s="16" t="s">
        <v>34</v>
      </c>
    </row>
    <row r="44" spans="1:8" ht="11.4" x14ac:dyDescent="0.2">
      <c r="A44" s="17" t="s">
        <v>35</v>
      </c>
    </row>
    <row r="45" spans="1:8" ht="30.75" customHeight="1" x14ac:dyDescent="0.2">
      <c r="A45" s="34" t="s">
        <v>36</v>
      </c>
      <c r="B45" s="34"/>
      <c r="C45" s="34"/>
      <c r="D45" s="34"/>
      <c r="E45" s="34"/>
      <c r="F45" s="34"/>
      <c r="G45" s="34"/>
    </row>
  </sheetData>
  <sheetProtection formatCells="0" formatColumns="0" formatRows="0" insertRows="0" autoFilter="0"/>
  <mergeCells count="6">
    <mergeCell ref="A1:G1"/>
    <mergeCell ref="A45:G45"/>
    <mergeCell ref="B2:F2"/>
    <mergeCell ref="G2:G3"/>
    <mergeCell ref="B18:F18"/>
    <mergeCell ref="G18:G19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  <ignoredErrors>
    <ignoredError sqref="B20:F20 B4:F4 H40:H41 H5:H38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GL203</cp:lastModifiedBy>
  <cp:lastPrinted>2023-04-28T15:56:27Z</cp:lastPrinted>
  <dcterms:created xsi:type="dcterms:W3CDTF">2012-12-11T20:48:19Z</dcterms:created>
  <dcterms:modified xsi:type="dcterms:W3CDTF">2023-05-03T16:39:30Z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